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lle Lambare\Desktop\"/>
    </mc:Choice>
  </mc:AlternateContent>
  <xr:revisionPtr revIDLastSave="0" documentId="8_{BB4543B9-9CE6-437E-A338-F1B181FABD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Tabelle1!$A$1:$J$126</definedName>
  </definedNames>
  <calcPr calcId="181029"/>
</workbook>
</file>

<file path=xl/calcChain.xml><?xml version="1.0" encoding="utf-8"?>
<calcChain xmlns="http://schemas.openxmlformats.org/spreadsheetml/2006/main">
  <c r="B28" i="1" l="1"/>
  <c r="D13" i="1"/>
  <c r="D15" i="1"/>
  <c r="H15" i="1"/>
  <c r="D14" i="1"/>
  <c r="H14" i="1"/>
  <c r="D16" i="1"/>
  <c r="H16" i="1"/>
  <c r="J16" i="1"/>
  <c r="J17" i="1"/>
  <c r="H13" i="1"/>
</calcChain>
</file>

<file path=xl/sharedStrings.xml><?xml version="1.0" encoding="utf-8"?>
<sst xmlns="http://schemas.openxmlformats.org/spreadsheetml/2006/main" count="134" uniqueCount="85">
  <si>
    <t>Titel</t>
  </si>
  <si>
    <t>Referent/in</t>
  </si>
  <si>
    <t>Koreferent/in</t>
  </si>
  <si>
    <t>Gesamteindruck</t>
  </si>
  <si>
    <t>Bewertung Inhalt*</t>
  </si>
  <si>
    <t>Bewertung Wissenschaftlichkeit*</t>
  </si>
  <si>
    <t>Bewertung Sprache und Form*</t>
  </si>
  <si>
    <t>Gesamtbewertung*</t>
  </si>
  <si>
    <t>Klassifizierung der Arbeit</t>
  </si>
  <si>
    <t>Grundsätzlich zur Veröffentlichung geeignet</t>
  </si>
  <si>
    <t>Nach Überarbeitung zur Veröffentlichung geeignet</t>
  </si>
  <si>
    <t>Zur auszugsweisen Publikation geeignet</t>
  </si>
  <si>
    <t>Zur Einsichtnahme bzw. Ausleihe geeignet</t>
  </si>
  <si>
    <t>Aus Gründen der Vertraulichkeit nicht zur Veröffentlichung oder Einsichtnahme geeignet</t>
  </si>
  <si>
    <t>Aus anderen Gründen nicht zur Veröffentlichung oder Einsichtnahme geeignet</t>
  </si>
  <si>
    <t>1. Inhalt (60% der Gesamtbewertung)</t>
  </si>
  <si>
    <t>Bewertungskriterien</t>
  </si>
  <si>
    <t>Bewertungskategorien</t>
  </si>
  <si>
    <t>Punktzahl</t>
  </si>
  <si>
    <t>Begründung / Bemerkungen</t>
  </si>
  <si>
    <t>Sehr gut erreicht</t>
  </si>
  <si>
    <t>Gut erreicht</t>
  </si>
  <si>
    <t>Gerade noch erreicht</t>
  </si>
  <si>
    <t>Nicht ganz erreicht</t>
  </si>
  <si>
    <t>Mehrheitlich nicht erreicht</t>
  </si>
  <si>
    <t>Überhaupt nicht erreicht</t>
  </si>
  <si>
    <t>Entspricht genau den Erwartungen, sehr hoher praktischer Nutzen</t>
  </si>
  <si>
    <t>Klar unter den Erwartungen, praktischer Nutzen marginal</t>
  </si>
  <si>
    <t>Unbrauchbar, kein praktischer Nutzen</t>
  </si>
  <si>
    <t>Keine eigenständigen Ansätze oder Sichtweisen erkennbar</t>
  </si>
  <si>
    <t>Gewichtung fragwürdig, Gesamtzusammenhang ist beeinträchtigt</t>
  </si>
  <si>
    <t>Gewichtung nicht nachvollziehbar</t>
  </si>
  <si>
    <t>Mehrheitlich nicht erfasst, sehr viele grundlegende Fehler</t>
  </si>
  <si>
    <t>Überhaupt nicht erfasst, wenige oder kaum richtige Aussagen</t>
  </si>
  <si>
    <t>2. Wissenschaftlichkeit (25% der Gesamtbewertung)</t>
  </si>
  <si>
    <t>Sehr gut</t>
  </si>
  <si>
    <t>Gut</t>
  </si>
  <si>
    <t>Schlecht</t>
  </si>
  <si>
    <t>Gar nicht</t>
  </si>
  <si>
    <t>Werden die Quellen und die Literatur systematisch deklariert und von der Eigenleistung klar abgegrenzt?</t>
  </si>
  <si>
    <t>3. Sprache und Form (15% der Gesamtbewertung)</t>
  </si>
  <si>
    <t xml:space="preserve"> </t>
  </si>
  <si>
    <t>Unterschrift Referent/in</t>
  </si>
  <si>
    <t>Unterschrift Koreferent/in</t>
  </si>
  <si>
    <t xml:space="preserve">* Formel für die Berechnung der Noten: Erreichte Punktzahl / Maximalpunktzahl * 5 + 1. </t>
  </si>
  <si>
    <t xml:space="preserve">Die Projektarbeit ist genügend, wenn sowohl in der Gesamtbewertung als auch in den Teilbewertungen mindestens die Note 4 resultiert. </t>
  </si>
  <si>
    <t>Datum:</t>
  </si>
  <si>
    <t>Eingangs-datum</t>
  </si>
  <si>
    <t>Prädikat</t>
  </si>
  <si>
    <t>ECTS</t>
  </si>
  <si>
    <t>Autoren/Autorinnen</t>
  </si>
  <si>
    <t>Wird mit der Masterarbeit – unter Berücksichtigung der Bearbeitungszeit – das im Antrag formulierte Ziel erreicht?</t>
  </si>
  <si>
    <t>Ist die Lösung dem definierten Problemfeld angemessen, wissenschaftlich und systematisch begründet und von praktischem Nutzen?</t>
  </si>
  <si>
    <t>Entwickelt die Verfasserin/der Verfasser eine eigenständige Problemlösung sowie eigene Gedanken, die über die in den Quellen allgemein zugänglichen Ergebnisse hinausgehen? Werden vorher bestehende wissenschaftliche und/oder praktische Erkenntnisse konsequent und konstruktiv auf das vorliegende Problem angewendet?</t>
  </si>
  <si>
    <t>Sind die einzelnen Aspekte gemessen am Gesamtthema sinnvoll und angemessen gewichtet? Gibt es unangemessene Abschweifungen? Sind Ungleichgewichte angemessen, wissenschaftlich-systematisch und nachvollziehbar begründet?</t>
  </si>
  <si>
    <t>Ist das Thema in den für das Problemfeld wichtigen Aspekten erfasst, angemessen hergeleitet und begründet sowie richtig und überzeugend dargestellt?</t>
  </si>
  <si>
    <t>Sind Fragestellung und Ausgangslage auf der Grundlage der allgemein zugänglichen wissenschaftlichen Erkenntnisse angemessen beschrieben? Ist das Thema begründet ab- und eingegrenzt? Ist die Arbeit angemessen strukturiert?</t>
  </si>
  <si>
    <t>Ist die verwendete Methodik beschrieben und begründet? Werden das gewählte Vorgehen und die Aussagekraft der Ergebnisse kritisch gewürdigt (unter Bezugnahme auf Umfeld, Rahmenbedingungen und Ziele der Arbeit)?</t>
  </si>
  <si>
    <t>Sind die Ergebnisse klar dargestellt, nachvollziehbar begründet, erläutert und interpretiert? Werden die notwendigen Schluss-folgerungen gezogen? Werden alternative Perspektiven und Lösungsoptionen berücksichtigt?</t>
  </si>
  <si>
    <t>Ist die Arbeit orthographisch und grammatikalisch korrekt geschrieben? Ist der Inhalt fachsprachlich richtig umgesetzt?</t>
  </si>
  <si>
    <t>Wird präzise, gut verständlich und nachvollziehbar formuliert? Ist der Stil angemessen? Werden die Erkenntnisse unter Verwendung angemessener Darstellungsformen überzeuend kommuniziert?</t>
  </si>
  <si>
    <t xml:space="preserve">Sind die notwendigen Verzeich-nisse vorhanden, technisch richtig und systematisch? Ist die Zitierweise systematisiert und technisch richtig? Sind Abbil-dungen und Tabellen korrekt gestaltet und beschriftet? </t>
  </si>
  <si>
    <t>Wird die relevante Literatur zum Thema (ohne Anspruch auf Vollständigkeit) kritisch gewürdigt und mit den eigenen Gedanken verknüpft? Erfolgt eine kritisch-konstruktive Reflexion und Anwendung der Literatur? Werden Abbildungen und Tabellen kommentiert?</t>
  </si>
  <si>
    <t>Grundsätzlich erfasst, mit einigen Lücken oder Inkonsistenzen</t>
  </si>
  <si>
    <t>Nicht erfasst, mehrere Fehler, Lücken oder Inkonsistenzen</t>
  </si>
  <si>
    <t>Genügend</t>
  </si>
  <si>
    <t>Mangelhaft</t>
  </si>
  <si>
    <t>Gewichtung unangemessen, zentrale Aspekte kommen zu kurz</t>
  </si>
  <si>
    <t>Gut erfasst, wenige Lücke oder Inkonsistenzen</t>
  </si>
  <si>
    <t>Einige eigene Gedanken vorhanden</t>
  </si>
  <si>
    <t>In wichtigen Bereichen fehlen eigenständige Sichtweisen</t>
  </si>
  <si>
    <t>Generell kaum eigenständige Sichtweisen oder Gedanken</t>
  </si>
  <si>
    <t>Entspricht den Erwartungen gut, praktischer Nutzen vorhanden</t>
  </si>
  <si>
    <t>Entspricht den Erwartungen ausreichend, wenig praktischer Nutzen</t>
  </si>
  <si>
    <t>Eher unter den Erwartungen, praktischer Nutzen ungenügend</t>
  </si>
  <si>
    <t>Durchwegs gelungener innovativer/kreativer Ansatz</t>
  </si>
  <si>
    <t>Mehrheitlich eigenständiger Ansatz</t>
  </si>
  <si>
    <t>Nachvollziehbare und sinnvolle Gewichtung</t>
  </si>
  <si>
    <t>Punkte für Wissenschaftlichkeit (max. 25)</t>
  </si>
  <si>
    <t>Punkte für Sprache und Form (max. 15)</t>
  </si>
  <si>
    <t>Punkte für Inhalt (max. 60)</t>
  </si>
  <si>
    <t>Insgesamt gute Gewichtung, gut begründet</t>
  </si>
  <si>
    <t>Gewichtung ausreichend, wenig begründet</t>
  </si>
  <si>
    <t>Sehr gut erfasst, kaum oder nur unbedeutende Fehlstellen</t>
  </si>
  <si>
    <t xml:space="preserve">Beurteilung Masterarbeit 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</si>
</sst>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Gesamtpunktzahl (max. &quot;General&quot;)&quot;"/>
  </numFmts>
  <fonts count="10">
    <font>
      <sz val="8"/>
      <name val="Arial"/>
    </font>
    <font>
      <sz val="12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Times New Roman Standard"/>
    </font>
    <font>
      <b/>
      <sz val="12"/>
      <color indexed="8"/>
      <name val="Arial"/>
      <family val="2"/>
    </font>
    <font>
      <sz val="8"/>
      <color indexed="10"/>
      <name val="Arial"/>
      <family val="2"/>
    </font>
    <font>
      <b/>
      <sz val="8"/>
      <color rgb="FFFFFF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3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3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2" borderId="16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3" fillId="0" borderId="14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right" vertical="top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16" xfId="0" applyFont="1" applyBorder="1" applyAlignment="1">
      <alignment vertical="center"/>
    </xf>
    <xf numFmtId="0" fontId="0" fillId="0" borderId="5" xfId="0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3" fillId="0" borderId="19" xfId="0" applyFont="1" applyBorder="1" applyAlignment="1">
      <alignment vertical="top"/>
    </xf>
    <xf numFmtId="0" fontId="3" fillId="0" borderId="0" xfId="0" applyFont="1" applyAlignment="1">
      <alignment horizontal="right" wrapText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16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164" fontId="4" fillId="0" borderId="16" xfId="0" applyNumberFormat="1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top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 applyProtection="1">
      <alignment horizontal="left" wrapText="1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14" fontId="3" fillId="0" borderId="16" xfId="0" applyNumberFormat="1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horizontal="left" vertical="center" indent="1"/>
    </xf>
    <xf numFmtId="0" fontId="3" fillId="0" borderId="23" xfId="0" applyFont="1" applyBorder="1" applyAlignment="1">
      <alignment horizontal="left" vertical="center" indent="1"/>
    </xf>
    <xf numFmtId="0" fontId="3" fillId="0" borderId="24" xfId="0" applyFont="1" applyBorder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8" fillId="0" borderId="8" xfId="0" applyFont="1" applyBorder="1" applyAlignment="1">
      <alignment horizontal="left" indent="1"/>
    </xf>
    <xf numFmtId="0" fontId="3" fillId="0" borderId="6" xfId="0" applyFont="1" applyBorder="1" applyAlignment="1">
      <alignment horizontal="left" vertical="top" indent="1"/>
    </xf>
    <xf numFmtId="0" fontId="3" fillId="0" borderId="8" xfId="0" applyFont="1" applyBorder="1" applyAlignment="1">
      <alignment horizontal="left" vertical="top" indent="1"/>
    </xf>
    <xf numFmtId="0" fontId="3" fillId="0" borderId="10" xfId="0" applyFont="1" applyBorder="1" applyAlignment="1">
      <alignment horizontal="left" vertical="top" indent="1"/>
    </xf>
    <xf numFmtId="0" fontId="0" fillId="0" borderId="6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14" fontId="3" fillId="0" borderId="0" xfId="0" applyNumberFormat="1" applyFont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left" vertical="center" inden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right" vertical="center" wrapText="1" indent="1"/>
    </xf>
    <xf numFmtId="0" fontId="3" fillId="2" borderId="13" xfId="0" applyFont="1" applyFill="1" applyBorder="1" applyAlignment="1">
      <alignment horizontal="right" vertical="center" wrapText="1" indent="1"/>
    </xf>
    <xf numFmtId="0" fontId="3" fillId="0" borderId="18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0" fillId="0" borderId="16" xfId="0" applyBorder="1" applyAlignment="1" applyProtection="1">
      <alignment horizontal="left" vertical="top" wrapText="1" indent="1"/>
      <protection locked="0"/>
    </xf>
    <xf numFmtId="0" fontId="3" fillId="2" borderId="16" xfId="0" applyFont="1" applyFill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6" xfId="0" applyFont="1" applyBorder="1" applyAlignment="1" applyProtection="1">
      <alignment horizontal="left" vertical="top" wrapText="1" indent="1"/>
      <protection locked="0"/>
    </xf>
    <xf numFmtId="0" fontId="0" fillId="0" borderId="16" xfId="0" applyBorder="1" applyAlignment="1" applyProtection="1">
      <alignment horizontal="left" wrapText="1" indent="1"/>
      <protection locked="0"/>
    </xf>
    <xf numFmtId="0" fontId="3" fillId="2" borderId="18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19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2" borderId="20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4" fillId="0" borderId="13" xfId="0" applyFont="1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3" fillId="0" borderId="15" xfId="0" applyFont="1" applyBorder="1" applyAlignment="1" applyProtection="1">
      <alignment horizontal="left" vertical="top" wrapText="1" indent="1"/>
      <protection locked="0"/>
    </xf>
    <xf numFmtId="0" fontId="4" fillId="2" borderId="13" xfId="0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right" vertical="center" wrapText="1" indent="1"/>
    </xf>
    <xf numFmtId="14" fontId="3" fillId="0" borderId="5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3" fillId="0" borderId="0" xfId="0" applyFont="1" applyAlignment="1">
      <alignment horizontal="center" vertical="top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165" fontId="3" fillId="2" borderId="16" xfId="0" applyNumberFormat="1" applyFont="1" applyFill="1" applyBorder="1" applyAlignment="1">
      <alignment horizontal="right" vertical="center" wrapText="1" indent="1"/>
    </xf>
    <xf numFmtId="165" fontId="3" fillId="2" borderId="13" xfId="0" applyNumberFormat="1" applyFont="1" applyFill="1" applyBorder="1" applyAlignment="1">
      <alignment horizontal="right" vertical="center" wrapText="1" indent="1"/>
    </xf>
    <xf numFmtId="0" fontId="3" fillId="2" borderId="13" xfId="0" applyFont="1" applyFill="1" applyBorder="1" applyAlignment="1">
      <alignment horizontal="right" vertical="center" wrapText="1" indent="1"/>
    </xf>
    <xf numFmtId="0" fontId="3" fillId="0" borderId="0" xfId="0" applyFont="1" applyAlignment="1">
      <alignment vertical="top" wrapText="1"/>
    </xf>
    <xf numFmtId="0" fontId="3" fillId="2" borderId="18" xfId="0" applyFont="1" applyFill="1" applyBorder="1" applyAlignment="1">
      <alignment horizontal="right" vertical="top" wrapText="1" indent="1"/>
    </xf>
    <xf numFmtId="0" fontId="0" fillId="0" borderId="4" xfId="0" applyBorder="1" applyAlignment="1">
      <alignment horizontal="right" vertical="top" wrapText="1" indent="1"/>
    </xf>
    <xf numFmtId="0" fontId="0" fillId="0" borderId="1" xfId="0" applyBorder="1" applyAlignment="1">
      <alignment horizontal="right" wrapText="1" indent="1"/>
    </xf>
    <xf numFmtId="0" fontId="0" fillId="0" borderId="19" xfId="0" applyBorder="1" applyAlignment="1">
      <alignment horizontal="right" vertical="top" wrapText="1" indent="1"/>
    </xf>
    <xf numFmtId="0" fontId="0" fillId="0" borderId="0" xfId="0" applyAlignment="1">
      <alignment horizontal="right" vertical="top" wrapText="1" indent="1"/>
    </xf>
    <xf numFmtId="0" fontId="0" fillId="0" borderId="2" xfId="0" applyBorder="1" applyAlignment="1">
      <alignment horizontal="right" wrapText="1" indent="1"/>
    </xf>
    <xf numFmtId="0" fontId="0" fillId="0" borderId="20" xfId="0" applyBorder="1" applyAlignment="1">
      <alignment horizontal="right" vertical="top" wrapText="1" indent="1"/>
    </xf>
    <xf numFmtId="0" fontId="0" fillId="0" borderId="5" xfId="0" applyBorder="1" applyAlignment="1">
      <alignment horizontal="right" vertical="top" wrapText="1" indent="1"/>
    </xf>
    <xf numFmtId="0" fontId="0" fillId="0" borderId="3" xfId="0" applyBorder="1" applyAlignment="1">
      <alignment horizontal="right" wrapText="1" indent="1"/>
    </xf>
    <xf numFmtId="0" fontId="3" fillId="2" borderId="19" xfId="0" applyFont="1" applyFill="1" applyBorder="1" applyAlignment="1">
      <alignment horizontal="right" vertical="top" wrapText="1" indent="1"/>
    </xf>
    <xf numFmtId="0" fontId="3" fillId="2" borderId="0" xfId="0" applyFont="1" applyFill="1" applyAlignment="1">
      <alignment horizontal="right" vertical="top" wrapText="1" indent="1"/>
    </xf>
    <xf numFmtId="0" fontId="3" fillId="2" borderId="2" xfId="0" applyFont="1" applyFill="1" applyBorder="1" applyAlignment="1">
      <alignment horizontal="right" vertical="top" wrapText="1" indent="1"/>
    </xf>
    <xf numFmtId="0" fontId="3" fillId="2" borderId="20" xfId="0" applyFont="1" applyFill="1" applyBorder="1" applyAlignment="1">
      <alignment horizontal="right" vertical="top" wrapText="1" indent="1"/>
    </xf>
    <xf numFmtId="0" fontId="3" fillId="2" borderId="5" xfId="0" applyFont="1" applyFill="1" applyBorder="1" applyAlignment="1">
      <alignment horizontal="right" vertical="top" wrapText="1" indent="1"/>
    </xf>
    <xf numFmtId="0" fontId="3" fillId="2" borderId="3" xfId="0" applyFont="1" applyFill="1" applyBorder="1" applyAlignment="1">
      <alignment horizontal="right" vertical="top" wrapText="1" indent="1"/>
    </xf>
    <xf numFmtId="0" fontId="3" fillId="0" borderId="0" xfId="0" applyFont="1" applyAlignment="1">
      <alignment horizontal="right" vertical="top" wrapText="1"/>
    </xf>
    <xf numFmtId="0" fontId="3" fillId="0" borderId="16" xfId="0" applyFont="1" applyBorder="1" applyAlignment="1" applyProtection="1">
      <alignment horizontal="left" vertical="center" wrapText="1" indent="1"/>
      <protection locked="0"/>
    </xf>
    <xf numFmtId="0" fontId="0" fillId="0" borderId="16" xfId="0" applyBorder="1" applyAlignment="1" applyProtection="1">
      <alignment horizontal="left" vertical="center" wrapText="1" indent="1"/>
      <protection locked="0"/>
    </xf>
    <xf numFmtId="0" fontId="3" fillId="2" borderId="14" xfId="0" applyFont="1" applyFill="1" applyBorder="1" applyAlignment="1">
      <alignment horizontal="right" vertical="center" wrapText="1" indent="1"/>
    </xf>
    <xf numFmtId="0" fontId="3" fillId="2" borderId="15" xfId="0" applyFont="1" applyFill="1" applyBorder="1" applyAlignment="1">
      <alignment horizontal="right" vertical="center" wrapText="1" inden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1"/>
  <sheetViews>
    <sheetView showGridLines="0" tabSelected="1" view="pageLayout" zoomScaleNormal="100" workbookViewId="0">
      <selection activeCell="B28" sqref="B28:C28"/>
    </sheetView>
  </sheetViews>
  <sheetFormatPr baseColWidth="10" defaultRowHeight="11.25"/>
  <cols>
    <col min="2" max="2" width="15.5" customWidth="1"/>
    <col min="3" max="4" width="9.33203125" customWidth="1"/>
    <col min="5" max="5" width="48.6640625" customWidth="1"/>
    <col min="6" max="6" width="12" style="7" customWidth="1"/>
    <col min="7" max="7" width="17.6640625" customWidth="1"/>
    <col min="8" max="9" width="10.6640625" customWidth="1"/>
    <col min="10" max="10" width="14.6640625" customWidth="1"/>
    <col min="11" max="11" width="1.83203125" customWidth="1"/>
  </cols>
  <sheetData>
    <row r="1" spans="1:10" s="34" customFormat="1" ht="20.100000000000001" customHeight="1">
      <c r="A1" s="78" t="s">
        <v>84</v>
      </c>
      <c r="F1" s="42"/>
    </row>
    <row r="3" spans="1:10" s="34" customFormat="1" ht="21.95" customHeight="1">
      <c r="A3" s="135" t="s">
        <v>50</v>
      </c>
      <c r="B3" s="155"/>
      <c r="C3" s="156"/>
      <c r="D3" s="153"/>
      <c r="E3" s="154"/>
      <c r="F3" s="154"/>
      <c r="G3" s="154"/>
      <c r="I3" s="31" t="s">
        <v>47</v>
      </c>
      <c r="J3" s="83"/>
    </row>
    <row r="4" spans="1:10" s="34" customFormat="1" ht="24.95" customHeight="1">
      <c r="A4" s="135" t="s">
        <v>0</v>
      </c>
      <c r="B4" s="155"/>
      <c r="C4" s="156"/>
      <c r="D4" s="153"/>
      <c r="E4" s="154"/>
      <c r="F4" s="154"/>
      <c r="G4" s="154"/>
      <c r="H4" s="62"/>
      <c r="J4" s="60"/>
    </row>
    <row r="5" spans="1:10" s="34" customFormat="1" ht="21.95" customHeight="1">
      <c r="A5" s="135" t="s">
        <v>1</v>
      </c>
      <c r="B5" s="155"/>
      <c r="C5" s="156"/>
      <c r="D5" s="153"/>
      <c r="E5" s="153"/>
      <c r="F5" s="153"/>
      <c r="G5" s="153"/>
      <c r="H5" s="37"/>
      <c r="I5" s="35"/>
      <c r="J5" s="97"/>
    </row>
    <row r="6" spans="1:10" s="34" customFormat="1" ht="21.95" customHeight="1">
      <c r="A6" s="135" t="s">
        <v>2</v>
      </c>
      <c r="B6" s="155"/>
      <c r="C6" s="156"/>
      <c r="D6" s="153"/>
      <c r="E6" s="154"/>
      <c r="F6" s="154"/>
      <c r="G6" s="154"/>
      <c r="H6" s="37"/>
      <c r="I6" s="37"/>
      <c r="J6" s="37"/>
    </row>
    <row r="7" spans="1:10" ht="11.25" customHeight="1">
      <c r="A7" s="146" t="s">
        <v>3</v>
      </c>
      <c r="B7" s="147"/>
      <c r="C7" s="148"/>
      <c r="D7" s="109"/>
      <c r="E7" s="106"/>
      <c r="F7" s="106"/>
      <c r="G7" s="106"/>
      <c r="H7" s="10"/>
      <c r="I7" s="10"/>
      <c r="J7" s="10"/>
    </row>
    <row r="8" spans="1:10" ht="11.25" customHeight="1">
      <c r="A8" s="146"/>
      <c r="B8" s="147"/>
      <c r="C8" s="148"/>
      <c r="D8" s="109"/>
      <c r="E8" s="106"/>
      <c r="F8" s="106"/>
      <c r="G8" s="106"/>
      <c r="H8" s="10"/>
      <c r="I8" s="10"/>
      <c r="J8" s="10"/>
    </row>
    <row r="9" spans="1:10">
      <c r="A9" s="146"/>
      <c r="B9" s="147"/>
      <c r="C9" s="148"/>
      <c r="D9" s="106"/>
      <c r="E9" s="106"/>
      <c r="F9" s="106"/>
      <c r="G9" s="106"/>
      <c r="H9" s="10"/>
      <c r="I9" s="10"/>
      <c r="J9" s="10"/>
    </row>
    <row r="10" spans="1:10">
      <c r="A10" s="146"/>
      <c r="B10" s="147"/>
      <c r="C10" s="148"/>
      <c r="D10" s="106"/>
      <c r="E10" s="106"/>
      <c r="F10" s="106"/>
      <c r="G10" s="106"/>
      <c r="H10" s="10"/>
      <c r="I10" s="10"/>
      <c r="J10" s="10"/>
    </row>
    <row r="11" spans="1:10">
      <c r="A11" s="149"/>
      <c r="B11" s="150"/>
      <c r="C11" s="151"/>
      <c r="D11" s="106"/>
      <c r="E11" s="106"/>
      <c r="F11" s="106"/>
      <c r="G11" s="106"/>
      <c r="H11" s="63"/>
      <c r="I11" s="10"/>
      <c r="J11" s="10"/>
    </row>
    <row r="12" spans="1:10">
      <c r="A12" s="152"/>
      <c r="B12" s="152"/>
      <c r="C12" s="152"/>
      <c r="D12" s="9"/>
      <c r="E12" s="152"/>
      <c r="F12" s="152"/>
      <c r="G12" s="152"/>
      <c r="H12" s="130"/>
      <c r="I12" s="130"/>
      <c r="J12" s="1"/>
    </row>
    <row r="13" spans="1:10" s="34" customFormat="1" ht="18" customHeight="1">
      <c r="A13" s="124" t="s">
        <v>80</v>
      </c>
      <c r="B13" s="124"/>
      <c r="C13" s="124"/>
      <c r="D13" s="65">
        <f>IF(C34&gt;0,F34,0)+IF(C35&gt;0,F35,0)+IF(C36&gt;0,F36,0)+IF(C37&gt;0,F37,0)+IF(C38&gt;0,F38,0)+IF(C39&gt;0,F39,0)+IF(C41&gt;0,F41,0)+IF(C42&gt;0,F42,0)+IF(C43&gt;0,F43,0)+IF(C44&gt;0,F44,0)+IF(C45&gt;0,F45,0)+IF(C46&gt;0,F46,0)+IF(C48&gt;0,F48,0)+IF(C49&gt;0,F49,0)+IF(C50&gt;0,F50,0)+IF(C51&gt;0,F51,0)+IF(C52&gt;0,F52,0)+IF(C53&gt;0,F53,0)+IF(C55&gt;0,F55,0)+IF(C56&gt;0,F56,0)+IF(C57&gt;0,F57,0)+IF(C58&gt;0,F58,0)+IF(C59&gt;0,F59,0)+IF(C60&gt;0,F60,0)+IF(C62&gt;0,F62,0)+IF(C63&gt;0,F63,0)+IF(C64&gt;0,F64,0)+IF(C65&gt;0,F65,0)+IF(C66&gt;0,F66,0)+IF(C67&gt;0,F67,0)</f>
        <v>0</v>
      </c>
      <c r="E13" s="35"/>
      <c r="F13" s="124" t="s">
        <v>4</v>
      </c>
      <c r="G13" s="124"/>
      <c r="H13" s="38">
        <f>D13/60*5+1</f>
        <v>1</v>
      </c>
      <c r="I13" s="36"/>
      <c r="J13" s="37"/>
    </row>
    <row r="14" spans="1:10" s="34" customFormat="1" ht="18" customHeight="1">
      <c r="A14" s="124" t="s">
        <v>78</v>
      </c>
      <c r="B14" s="124"/>
      <c r="C14" s="124"/>
      <c r="D14" s="66">
        <f>IF(C71&gt;0,F71,0)+IF(C72&gt;0,F72,0)+IF(C73&gt;0,F73,0)+IF(C74&gt;0,F74,0)+IF(C75&gt;0,F75,0)+IF(C76&gt;0,F76,0)+IF(C78&gt;0,F78,0)+IF(C79&gt;0,F79,0)+IF(C80&gt;0,F80,0)+IF(C81&gt;0,F81,0)+IF(C82&gt;0,F82,0)+IF(C83&gt;0,F83,0)+IF(C85&gt;0,F85,0)+IF(C86&gt;0,F86,0)+IF(C87&gt;0,F87,0)+IF(C88&gt;0,F88,0)+IF(C89&gt;0,F89,0)+IF(C90&gt;0,F90,0)+IF(C92&gt;0,F92,0)+IF(C93&gt;0,F93,0)+IF(C94&gt;0,F94,0)+IF(C95&gt;0,F95,0)+IF(C96&gt;0,F96,0)+IF(C97&gt;0,F97,0)+IF(C99&gt;0,F99,0)+IF(C100&gt;0,F100,0)+IF(C101&gt;0,F101,0)+IF(C102&gt;0,F102,0)+IF(C103&gt;0,F103,0)+IF(C104&gt;0,F104,0)</f>
        <v>0</v>
      </c>
      <c r="E14" s="35"/>
      <c r="F14" s="124" t="s">
        <v>5</v>
      </c>
      <c r="G14" s="124"/>
      <c r="H14" s="38">
        <f>D14/25*5+1</f>
        <v>1</v>
      </c>
      <c r="I14" s="36"/>
      <c r="J14" s="37"/>
    </row>
    <row r="15" spans="1:10" s="34" customFormat="1" ht="18" customHeight="1">
      <c r="A15" s="124" t="s">
        <v>79</v>
      </c>
      <c r="B15" s="124"/>
      <c r="C15" s="124"/>
      <c r="D15" s="67">
        <f>IF(C107&gt;0,F107,0)+IF(C108&gt;0,F108,0)+IF(C109&gt;0,F109,0)+IF(C110&gt;0,F110,0)+IF(C111&gt;0,F111,0)+IF(C112&gt;0,F112,0)+IF(C114&gt;0,F114,0)+IF(C115&gt;0,F115,0)+IF(C116&gt;0,F116,0)+IF(C117&gt;0,F117,0)+IF(C118&gt;0,F118,0)+IF(C119&gt;0,F119,0)+IF(C120&gt;0,F120,0)+IF(C121&gt;0,F121,0)+IF(C122&gt;0,F122,0)+IF(C123&gt;0,F123,0)+IF(C124&gt;0,F124,0)+IF(C125&gt;0,F125,0)+IF(C126&gt;0,F126,0)</f>
        <v>0</v>
      </c>
      <c r="E15" s="35"/>
      <c r="F15" s="124" t="s">
        <v>6</v>
      </c>
      <c r="G15" s="124"/>
      <c r="H15" s="39">
        <f>D15/15*5+1</f>
        <v>1</v>
      </c>
      <c r="I15" s="36"/>
      <c r="J15" s="37"/>
    </row>
    <row r="16" spans="1:10" s="34" customFormat="1" ht="18" customHeight="1">
      <c r="A16" s="133">
        <v>100</v>
      </c>
      <c r="B16" s="133"/>
      <c r="C16" s="134"/>
      <c r="D16" s="69">
        <f>SUM(D13:D15)</f>
        <v>0</v>
      </c>
      <c r="E16" s="35"/>
      <c r="F16" s="124" t="s">
        <v>7</v>
      </c>
      <c r="G16" s="135"/>
      <c r="H16" s="76">
        <f>D16/A16*5+1</f>
        <v>1</v>
      </c>
      <c r="I16" s="101" t="s">
        <v>48</v>
      </c>
      <c r="J16" s="74" t="str">
        <f>IF(H16&lt;3.76,"ungenügend",IF(AND(H16&gt;3.75,H16&lt;4.26),"ausreichend",IF(AND(H16&gt;4.25,H16&lt;4.76),"befriedigend",IF(AND(H16&gt;4.75,H16&lt;5.26),"gut",IF(AND(H16&gt;5.25,H16&lt;5.76),"sehr gut",IF(AND(H16&gt;5.75,H16&lt;6.01),"ausgezeichnet"))))))</f>
        <v>ungenügend</v>
      </c>
    </row>
    <row r="17" spans="1:11" s="34" customFormat="1" ht="18" customHeight="1">
      <c r="A17" s="71"/>
      <c r="B17" s="71"/>
      <c r="C17" s="71"/>
      <c r="D17" s="72"/>
      <c r="E17" s="35"/>
      <c r="F17" s="73"/>
      <c r="G17" s="73"/>
      <c r="H17" s="70"/>
      <c r="I17" s="102" t="s">
        <v>49</v>
      </c>
      <c r="J17" s="75" t="str">
        <f>IF(J16="ausreichend","E",IF(J16="befriedigend","D",IF(J16="gut","C",IF(J16="sehr gut","B",IF(J16="ausgezeichnet","A","F")))))</f>
        <v>F</v>
      </c>
    </row>
    <row r="18" spans="1:11" ht="11.25" customHeight="1">
      <c r="A18" s="136"/>
      <c r="B18" s="136"/>
      <c r="C18" s="136"/>
      <c r="D18" s="136"/>
      <c r="E18" s="136"/>
      <c r="F18" s="136"/>
      <c r="G18" s="136"/>
      <c r="H18" s="136"/>
      <c r="I18" s="136"/>
      <c r="J18" s="136"/>
    </row>
    <row r="19" spans="1:11" ht="14.1" customHeight="1">
      <c r="A19" s="137" t="s">
        <v>8</v>
      </c>
      <c r="B19" s="138"/>
      <c r="C19" s="139"/>
      <c r="D19" s="49"/>
      <c r="E19" s="103" t="s">
        <v>9</v>
      </c>
      <c r="F19" s="14"/>
      <c r="G19" s="14"/>
      <c r="H19" s="14"/>
      <c r="I19" s="14"/>
      <c r="J19" s="11"/>
      <c r="K19" s="10"/>
    </row>
    <row r="20" spans="1:11" ht="14.1" customHeight="1">
      <c r="A20" s="140"/>
      <c r="B20" s="141"/>
      <c r="C20" s="142"/>
      <c r="D20" s="50"/>
      <c r="E20" s="104" t="s">
        <v>10</v>
      </c>
      <c r="F20" s="10"/>
      <c r="G20" s="10"/>
      <c r="H20" s="10"/>
      <c r="I20" s="10"/>
      <c r="J20" s="12"/>
      <c r="K20" s="10"/>
    </row>
    <row r="21" spans="1:11" ht="14.1" customHeight="1">
      <c r="A21" s="140"/>
      <c r="B21" s="141"/>
      <c r="C21" s="142"/>
      <c r="D21" s="50"/>
      <c r="E21" s="104" t="s">
        <v>11</v>
      </c>
      <c r="F21" s="10"/>
      <c r="G21" s="10"/>
      <c r="H21" s="10"/>
      <c r="I21" s="10"/>
      <c r="J21" s="12"/>
      <c r="K21" s="10"/>
    </row>
    <row r="22" spans="1:11" ht="14.1" customHeight="1">
      <c r="A22" s="140"/>
      <c r="B22" s="141"/>
      <c r="C22" s="142"/>
      <c r="D22" s="50"/>
      <c r="E22" s="104" t="s">
        <v>12</v>
      </c>
      <c r="F22" s="10"/>
      <c r="G22" s="10"/>
      <c r="H22" s="10"/>
      <c r="I22" s="10"/>
      <c r="J22" s="12"/>
      <c r="K22" s="10"/>
    </row>
    <row r="23" spans="1:11" ht="14.1" customHeight="1">
      <c r="A23" s="140"/>
      <c r="B23" s="141"/>
      <c r="C23" s="142"/>
      <c r="D23" s="98"/>
      <c r="E23" s="104" t="s">
        <v>13</v>
      </c>
      <c r="F23" s="10"/>
      <c r="G23" s="10"/>
      <c r="H23" s="10"/>
      <c r="I23" s="10"/>
      <c r="J23" s="12"/>
      <c r="K23" s="10"/>
    </row>
    <row r="24" spans="1:11" ht="14.1" customHeight="1">
      <c r="A24" s="143"/>
      <c r="B24" s="144"/>
      <c r="C24" s="145"/>
      <c r="D24" s="51"/>
      <c r="E24" s="105" t="s">
        <v>14</v>
      </c>
      <c r="F24" s="15"/>
      <c r="G24" s="15"/>
      <c r="H24" s="15"/>
      <c r="I24" s="15"/>
      <c r="J24" s="13"/>
      <c r="K24" s="10"/>
    </row>
    <row r="25" spans="1:11" ht="11.25" customHeight="1">
      <c r="A25" s="40"/>
      <c r="B25" s="40"/>
      <c r="C25" s="46"/>
      <c r="D25" s="47"/>
      <c r="E25" s="48"/>
      <c r="F25" s="15"/>
      <c r="G25" s="15"/>
      <c r="H25" s="15"/>
      <c r="I25" s="15"/>
      <c r="J25" s="15"/>
      <c r="K25" s="10"/>
    </row>
    <row r="26" spans="1:11" s="34" customFormat="1" ht="35.1" customHeight="1">
      <c r="A26" s="100" t="s">
        <v>42</v>
      </c>
      <c r="B26" s="28"/>
      <c r="C26" s="29"/>
      <c r="D26" s="29"/>
      <c r="E26" s="30"/>
      <c r="F26" s="31" t="s">
        <v>43</v>
      </c>
      <c r="G26" s="32"/>
      <c r="H26" s="33"/>
      <c r="I26" s="131"/>
      <c r="J26" s="132"/>
    </row>
    <row r="27" spans="1:11" ht="12.75">
      <c r="A27" s="2"/>
      <c r="B27" s="2"/>
      <c r="C27" s="2"/>
      <c r="D27" s="2"/>
      <c r="E27" s="2"/>
      <c r="F27" s="8"/>
      <c r="G27" s="2"/>
      <c r="H27" s="2"/>
      <c r="I27" s="2"/>
      <c r="J27" s="2"/>
    </row>
    <row r="28" spans="1:11" ht="12.75">
      <c r="A28" s="64" t="s">
        <v>46</v>
      </c>
      <c r="B28" s="125">
        <f ca="1">TODAY()</f>
        <v>44984</v>
      </c>
      <c r="C28" s="126"/>
      <c r="D28" s="2"/>
      <c r="E28" s="2"/>
      <c r="F28" s="64" t="s">
        <v>46</v>
      </c>
      <c r="G28" s="126"/>
      <c r="H28" s="126"/>
    </row>
    <row r="30" spans="1:11">
      <c r="A30" s="3" t="s">
        <v>44</v>
      </c>
    </row>
    <row r="31" spans="1:11">
      <c r="A31" t="s">
        <v>45</v>
      </c>
    </row>
    <row r="32" spans="1:11" s="34" customFormat="1" ht="20.100000000000001" customHeight="1">
      <c r="A32" s="41" t="s">
        <v>15</v>
      </c>
      <c r="F32" s="42"/>
    </row>
    <row r="33" spans="1:10" s="34" customFormat="1" ht="19.899999999999999" customHeight="1">
      <c r="A33" s="121" t="s">
        <v>16</v>
      </c>
      <c r="B33" s="123"/>
      <c r="C33" s="99" t="s">
        <v>17</v>
      </c>
      <c r="D33" s="43"/>
      <c r="E33" s="68"/>
      <c r="F33" s="69" t="s">
        <v>18</v>
      </c>
      <c r="G33" s="127" t="s">
        <v>19</v>
      </c>
      <c r="H33" s="128"/>
      <c r="I33" s="128"/>
      <c r="J33" s="129"/>
    </row>
    <row r="34" spans="1:10" ht="21.2" customHeight="1">
      <c r="A34" s="107" t="s">
        <v>51</v>
      </c>
      <c r="B34" s="108"/>
      <c r="C34" s="52"/>
      <c r="D34" s="85" t="s">
        <v>20</v>
      </c>
      <c r="E34" s="90"/>
      <c r="F34" s="23">
        <v>20</v>
      </c>
      <c r="G34" s="106"/>
      <c r="H34" s="106"/>
      <c r="I34" s="106"/>
      <c r="J34" s="106"/>
    </row>
    <row r="35" spans="1:10" ht="21.2" customHeight="1">
      <c r="A35" s="107"/>
      <c r="B35" s="108"/>
      <c r="C35" s="53"/>
      <c r="D35" s="84" t="s">
        <v>21</v>
      </c>
      <c r="E35" s="91"/>
      <c r="F35" s="25">
        <v>16</v>
      </c>
      <c r="G35" s="106"/>
      <c r="H35" s="106"/>
      <c r="I35" s="106"/>
      <c r="J35" s="106"/>
    </row>
    <row r="36" spans="1:10" ht="21.2" customHeight="1">
      <c r="A36" s="107"/>
      <c r="B36" s="108"/>
      <c r="C36" s="53"/>
      <c r="D36" s="84" t="s">
        <v>22</v>
      </c>
      <c r="E36" s="91"/>
      <c r="F36" s="25">
        <v>12</v>
      </c>
      <c r="G36" s="106"/>
      <c r="H36" s="106"/>
      <c r="I36" s="106"/>
      <c r="J36" s="106"/>
    </row>
    <row r="37" spans="1:10" ht="21.2" customHeight="1">
      <c r="A37" s="107"/>
      <c r="B37" s="108"/>
      <c r="C37" s="53"/>
      <c r="D37" s="84" t="s">
        <v>23</v>
      </c>
      <c r="E37" s="91"/>
      <c r="F37" s="25">
        <v>8</v>
      </c>
      <c r="G37" s="106"/>
      <c r="H37" s="106"/>
      <c r="I37" s="106"/>
      <c r="J37" s="106"/>
    </row>
    <row r="38" spans="1:10" ht="21.2" customHeight="1">
      <c r="A38" s="107"/>
      <c r="B38" s="108"/>
      <c r="C38" s="53"/>
      <c r="D38" s="84" t="s">
        <v>24</v>
      </c>
      <c r="E38" s="91"/>
      <c r="F38" s="25">
        <v>4</v>
      </c>
      <c r="G38" s="106"/>
      <c r="H38" s="106"/>
      <c r="I38" s="106"/>
      <c r="J38" s="106"/>
    </row>
    <row r="39" spans="1:10" ht="21.2" customHeight="1">
      <c r="A39" s="107"/>
      <c r="B39" s="108"/>
      <c r="C39" s="54"/>
      <c r="D39" s="86" t="s">
        <v>25</v>
      </c>
      <c r="E39" s="92"/>
      <c r="F39" s="27">
        <v>0</v>
      </c>
      <c r="G39" s="106"/>
      <c r="H39" s="106"/>
      <c r="I39" s="106"/>
      <c r="J39" s="106"/>
    </row>
    <row r="40" spans="1:10" ht="12.75">
      <c r="A40" s="2"/>
      <c r="B40" s="2"/>
      <c r="C40" s="55"/>
      <c r="D40" s="87"/>
      <c r="E40" s="87"/>
      <c r="F40" s="8"/>
      <c r="G40" s="79"/>
      <c r="H40" s="79"/>
      <c r="I40" s="80"/>
      <c r="J40" s="80"/>
    </row>
    <row r="41" spans="1:10" ht="21.2" customHeight="1">
      <c r="A41" s="107" t="s">
        <v>52</v>
      </c>
      <c r="B41" s="108"/>
      <c r="C41" s="52"/>
      <c r="D41" s="85" t="s">
        <v>26</v>
      </c>
      <c r="E41" s="93"/>
      <c r="F41" s="23">
        <v>10</v>
      </c>
      <c r="G41" s="109"/>
      <c r="H41" s="110"/>
      <c r="I41" s="110"/>
      <c r="J41" s="110"/>
    </row>
    <row r="42" spans="1:10" ht="21.2" customHeight="1">
      <c r="A42" s="107"/>
      <c r="B42" s="108"/>
      <c r="C42" s="53"/>
      <c r="D42" s="84" t="s">
        <v>72</v>
      </c>
      <c r="E42" s="94"/>
      <c r="F42" s="25">
        <v>8</v>
      </c>
      <c r="G42" s="110"/>
      <c r="H42" s="110"/>
      <c r="I42" s="110"/>
      <c r="J42" s="110"/>
    </row>
    <row r="43" spans="1:10" ht="21.2" customHeight="1">
      <c r="A43" s="107"/>
      <c r="B43" s="108"/>
      <c r="C43" s="57"/>
      <c r="D43" s="84" t="s">
        <v>73</v>
      </c>
      <c r="E43" s="94"/>
      <c r="F43" s="25">
        <v>6</v>
      </c>
      <c r="G43" s="110"/>
      <c r="H43" s="110"/>
      <c r="I43" s="110"/>
      <c r="J43" s="110"/>
    </row>
    <row r="44" spans="1:10" ht="21.2" customHeight="1">
      <c r="A44" s="107"/>
      <c r="B44" s="108"/>
      <c r="C44" s="57"/>
      <c r="D44" s="84" t="s">
        <v>74</v>
      </c>
      <c r="E44" s="94"/>
      <c r="F44" s="25">
        <v>4</v>
      </c>
      <c r="G44" s="110"/>
      <c r="H44" s="110"/>
      <c r="I44" s="110"/>
      <c r="J44" s="110"/>
    </row>
    <row r="45" spans="1:10" ht="21.2" customHeight="1">
      <c r="A45" s="107"/>
      <c r="B45" s="108"/>
      <c r="C45" s="57"/>
      <c r="D45" s="84" t="s">
        <v>27</v>
      </c>
      <c r="E45" s="94"/>
      <c r="F45" s="25">
        <v>2</v>
      </c>
      <c r="G45" s="110"/>
      <c r="H45" s="110"/>
      <c r="I45" s="110"/>
      <c r="J45" s="110"/>
    </row>
    <row r="46" spans="1:10" ht="21.2" customHeight="1">
      <c r="A46" s="107"/>
      <c r="B46" s="108"/>
      <c r="C46" s="58"/>
      <c r="D46" s="86" t="s">
        <v>28</v>
      </c>
      <c r="E46" s="95"/>
      <c r="F46" s="27">
        <v>0</v>
      </c>
      <c r="G46" s="110"/>
      <c r="H46" s="110"/>
      <c r="I46" s="110"/>
      <c r="J46" s="110"/>
    </row>
    <row r="47" spans="1:10">
      <c r="A47" s="3"/>
      <c r="C47" s="59"/>
      <c r="D47" s="88"/>
      <c r="E47" s="88"/>
      <c r="G47" s="80"/>
      <c r="H47" s="80"/>
      <c r="I47" s="80"/>
      <c r="J47" s="80"/>
    </row>
    <row r="48" spans="1:10" ht="21.2" customHeight="1">
      <c r="A48" s="107" t="s">
        <v>53</v>
      </c>
      <c r="B48" s="108"/>
      <c r="C48" s="56"/>
      <c r="D48" s="85" t="s">
        <v>75</v>
      </c>
      <c r="E48" s="93"/>
      <c r="F48" s="23">
        <v>10</v>
      </c>
      <c r="G48" s="109"/>
      <c r="H48" s="110"/>
      <c r="I48" s="110"/>
      <c r="J48" s="110"/>
    </row>
    <row r="49" spans="1:10" ht="21.2" customHeight="1">
      <c r="A49" s="108"/>
      <c r="B49" s="108"/>
      <c r="C49" s="53"/>
      <c r="D49" s="84" t="s">
        <v>76</v>
      </c>
      <c r="E49" s="94"/>
      <c r="F49" s="25">
        <v>8</v>
      </c>
      <c r="G49" s="110"/>
      <c r="H49" s="110"/>
      <c r="I49" s="110"/>
      <c r="J49" s="110"/>
    </row>
    <row r="50" spans="1:10" ht="21.2" customHeight="1">
      <c r="A50" s="108"/>
      <c r="B50" s="108"/>
      <c r="C50" s="57"/>
      <c r="D50" s="84" t="s">
        <v>69</v>
      </c>
      <c r="E50" s="89"/>
      <c r="F50" s="25">
        <v>6</v>
      </c>
      <c r="G50" s="110"/>
      <c r="H50" s="110"/>
      <c r="I50" s="110"/>
      <c r="J50" s="110"/>
    </row>
    <row r="51" spans="1:10" ht="21.2" customHeight="1">
      <c r="A51" s="108"/>
      <c r="B51" s="108"/>
      <c r="C51" s="57"/>
      <c r="D51" s="84" t="s">
        <v>70</v>
      </c>
      <c r="E51" s="94"/>
      <c r="F51" s="25">
        <v>4</v>
      </c>
      <c r="G51" s="110"/>
      <c r="H51" s="110"/>
      <c r="I51" s="110"/>
      <c r="J51" s="110"/>
    </row>
    <row r="52" spans="1:10" ht="21.2" customHeight="1">
      <c r="A52" s="108"/>
      <c r="B52" s="108"/>
      <c r="C52" s="57"/>
      <c r="D52" s="84" t="s">
        <v>71</v>
      </c>
      <c r="E52" s="94"/>
      <c r="F52" s="25">
        <v>2</v>
      </c>
      <c r="G52" s="110"/>
      <c r="H52" s="110"/>
      <c r="I52" s="110"/>
      <c r="J52" s="110"/>
    </row>
    <row r="53" spans="1:10" ht="21.2" customHeight="1">
      <c r="A53" s="108"/>
      <c r="B53" s="108"/>
      <c r="C53" s="58"/>
      <c r="D53" s="86" t="s">
        <v>29</v>
      </c>
      <c r="E53" s="95"/>
      <c r="F53" s="27">
        <v>0</v>
      </c>
      <c r="G53" s="110"/>
      <c r="H53" s="110"/>
      <c r="I53" s="110"/>
      <c r="J53" s="110"/>
    </row>
    <row r="54" spans="1:10" ht="15.75">
      <c r="A54" s="4"/>
      <c r="C54" s="59"/>
      <c r="D54" s="88"/>
      <c r="E54" s="88"/>
      <c r="G54" s="80"/>
      <c r="H54" s="80"/>
      <c r="I54" s="80"/>
      <c r="J54" s="80"/>
    </row>
    <row r="55" spans="1:10" ht="21.2" customHeight="1">
      <c r="A55" s="111" t="s">
        <v>54</v>
      </c>
      <c r="B55" s="112"/>
      <c r="C55" s="52"/>
      <c r="D55" s="85" t="s">
        <v>77</v>
      </c>
      <c r="E55" s="93"/>
      <c r="F55" s="23">
        <v>10</v>
      </c>
      <c r="G55" s="109"/>
      <c r="H55" s="110"/>
      <c r="I55" s="110"/>
      <c r="J55" s="110"/>
    </row>
    <row r="56" spans="1:10" ht="21.2" customHeight="1">
      <c r="A56" s="113"/>
      <c r="B56" s="114"/>
      <c r="C56" s="53"/>
      <c r="D56" s="84" t="s">
        <v>81</v>
      </c>
      <c r="E56" s="94"/>
      <c r="F56" s="25">
        <v>8</v>
      </c>
      <c r="G56" s="110"/>
      <c r="H56" s="110"/>
      <c r="I56" s="110"/>
      <c r="J56" s="110"/>
    </row>
    <row r="57" spans="1:10" ht="21.2" customHeight="1">
      <c r="A57" s="113"/>
      <c r="B57" s="114"/>
      <c r="C57" s="57"/>
      <c r="D57" s="84" t="s">
        <v>82</v>
      </c>
      <c r="E57" s="94"/>
      <c r="F57" s="25">
        <v>6</v>
      </c>
      <c r="G57" s="110"/>
      <c r="H57" s="110"/>
      <c r="I57" s="110"/>
      <c r="J57" s="110"/>
    </row>
    <row r="58" spans="1:10" ht="21.2" customHeight="1">
      <c r="A58" s="113"/>
      <c r="B58" s="114"/>
      <c r="C58" s="57"/>
      <c r="D58" s="84" t="s">
        <v>30</v>
      </c>
      <c r="E58" s="94"/>
      <c r="F58" s="25">
        <v>4</v>
      </c>
      <c r="G58" s="110"/>
      <c r="H58" s="110"/>
      <c r="I58" s="110"/>
      <c r="J58" s="110"/>
    </row>
    <row r="59" spans="1:10" ht="21.2" customHeight="1">
      <c r="A59" s="113"/>
      <c r="B59" s="114"/>
      <c r="C59" s="57"/>
      <c r="D59" s="84" t="s">
        <v>67</v>
      </c>
      <c r="E59" s="94"/>
      <c r="F59" s="25">
        <v>2</v>
      </c>
      <c r="G59" s="110"/>
      <c r="H59" s="110"/>
      <c r="I59" s="110"/>
      <c r="J59" s="110"/>
    </row>
    <row r="60" spans="1:10" ht="21.2" customHeight="1">
      <c r="A60" s="115"/>
      <c r="B60" s="116"/>
      <c r="C60" s="58"/>
      <c r="D60" s="86" t="s">
        <v>31</v>
      </c>
      <c r="E60" s="95"/>
      <c r="F60" s="27">
        <v>0</v>
      </c>
      <c r="G60" s="110"/>
      <c r="H60" s="110"/>
      <c r="I60" s="110"/>
      <c r="J60" s="110"/>
    </row>
    <row r="61" spans="1:10">
      <c r="A61" s="3"/>
      <c r="C61" s="59"/>
      <c r="D61" s="88"/>
      <c r="E61" s="88"/>
      <c r="G61" s="80"/>
      <c r="H61" s="80"/>
      <c r="I61" s="80"/>
      <c r="J61" s="80"/>
    </row>
    <row r="62" spans="1:10" ht="21.2" customHeight="1">
      <c r="A62" s="111" t="s">
        <v>55</v>
      </c>
      <c r="B62" s="112"/>
      <c r="C62" s="52"/>
      <c r="D62" s="85" t="s">
        <v>83</v>
      </c>
      <c r="E62" s="93"/>
      <c r="F62" s="23">
        <v>10</v>
      </c>
      <c r="G62" s="109"/>
      <c r="H62" s="110"/>
      <c r="I62" s="110"/>
      <c r="J62" s="110"/>
    </row>
    <row r="63" spans="1:10" ht="21.2" customHeight="1">
      <c r="A63" s="113"/>
      <c r="B63" s="114"/>
      <c r="C63" s="53"/>
      <c r="D63" s="84" t="s">
        <v>68</v>
      </c>
      <c r="E63" s="94"/>
      <c r="F63" s="25">
        <v>8</v>
      </c>
      <c r="G63" s="110"/>
      <c r="H63" s="110"/>
      <c r="I63" s="110"/>
      <c r="J63" s="110"/>
    </row>
    <row r="64" spans="1:10" ht="21.2" customHeight="1">
      <c r="A64" s="113"/>
      <c r="B64" s="114"/>
      <c r="C64" s="57"/>
      <c r="D64" s="84" t="s">
        <v>63</v>
      </c>
      <c r="E64" s="96"/>
      <c r="F64" s="25">
        <v>6</v>
      </c>
      <c r="G64" s="110"/>
      <c r="H64" s="110"/>
      <c r="I64" s="110"/>
      <c r="J64" s="110"/>
    </row>
    <row r="65" spans="1:10" ht="21.2" customHeight="1">
      <c r="A65" s="113"/>
      <c r="B65" s="114"/>
      <c r="C65" s="57"/>
      <c r="D65" s="84" t="s">
        <v>64</v>
      </c>
      <c r="E65" s="96"/>
      <c r="F65" s="25">
        <v>4</v>
      </c>
      <c r="G65" s="110"/>
      <c r="H65" s="110"/>
      <c r="I65" s="110"/>
      <c r="J65" s="110"/>
    </row>
    <row r="66" spans="1:10" ht="21.2" customHeight="1">
      <c r="A66" s="113"/>
      <c r="B66" s="114"/>
      <c r="C66" s="57"/>
      <c r="D66" s="84" t="s">
        <v>32</v>
      </c>
      <c r="E66" s="94"/>
      <c r="F66" s="25">
        <v>2</v>
      </c>
      <c r="G66" s="110"/>
      <c r="H66" s="110"/>
      <c r="I66" s="110"/>
      <c r="J66" s="110"/>
    </row>
    <row r="67" spans="1:10" ht="21.2" customHeight="1">
      <c r="A67" s="115"/>
      <c r="B67" s="116"/>
      <c r="C67" s="58"/>
      <c r="D67" s="86" t="s">
        <v>33</v>
      </c>
      <c r="E67" s="95"/>
      <c r="F67" s="27">
        <v>0</v>
      </c>
      <c r="G67" s="110"/>
      <c r="H67" s="110"/>
      <c r="I67" s="110"/>
      <c r="J67" s="110"/>
    </row>
    <row r="68" spans="1:10">
      <c r="A68" s="3"/>
      <c r="C68" s="59"/>
      <c r="G68" s="81"/>
      <c r="H68" s="81"/>
      <c r="I68" s="81"/>
      <c r="J68" s="81"/>
    </row>
    <row r="69" spans="1:10" s="34" customFormat="1" ht="20.100000000000001" customHeight="1">
      <c r="A69" s="41" t="s">
        <v>34</v>
      </c>
      <c r="C69" s="60"/>
      <c r="F69" s="42"/>
      <c r="G69" s="82"/>
      <c r="H69" s="82"/>
      <c r="I69" s="82"/>
      <c r="J69" s="82"/>
    </row>
    <row r="70" spans="1:10" s="34" customFormat="1" ht="19.899999999999999" customHeight="1">
      <c r="A70" s="121" t="s">
        <v>16</v>
      </c>
      <c r="B70" s="122"/>
      <c r="C70" s="61"/>
      <c r="D70" s="43"/>
      <c r="E70" s="44"/>
      <c r="F70" s="45" t="s">
        <v>18</v>
      </c>
      <c r="G70" s="117" t="s">
        <v>19</v>
      </c>
      <c r="H70" s="118"/>
      <c r="I70" s="118"/>
      <c r="J70" s="119"/>
    </row>
    <row r="71" spans="1:10" ht="21.2" customHeight="1">
      <c r="A71" s="107" t="s">
        <v>56</v>
      </c>
      <c r="B71" s="108"/>
      <c r="C71" s="52"/>
      <c r="D71" s="85" t="s">
        <v>35</v>
      </c>
      <c r="E71" s="22"/>
      <c r="F71" s="23">
        <v>5</v>
      </c>
      <c r="G71" s="109"/>
      <c r="H71" s="110"/>
      <c r="I71" s="110"/>
      <c r="J71" s="110"/>
    </row>
    <row r="72" spans="1:10" ht="21.2" customHeight="1">
      <c r="A72" s="107"/>
      <c r="B72" s="108"/>
      <c r="C72" s="53"/>
      <c r="D72" s="84" t="s">
        <v>36</v>
      </c>
      <c r="E72" s="24"/>
      <c r="F72" s="25">
        <v>4</v>
      </c>
      <c r="G72" s="110"/>
      <c r="H72" s="110"/>
      <c r="I72" s="110"/>
      <c r="J72" s="110"/>
    </row>
    <row r="73" spans="1:10" ht="21.2" customHeight="1">
      <c r="A73" s="107"/>
      <c r="B73" s="108"/>
      <c r="C73" s="53"/>
      <c r="D73" s="84" t="s">
        <v>65</v>
      </c>
      <c r="E73" s="24"/>
      <c r="F73" s="25">
        <v>3</v>
      </c>
      <c r="G73" s="110"/>
      <c r="H73" s="110"/>
      <c r="I73" s="110"/>
      <c r="J73" s="110"/>
    </row>
    <row r="74" spans="1:10" ht="21.2" customHeight="1">
      <c r="A74" s="107"/>
      <c r="B74" s="108"/>
      <c r="C74" s="53"/>
      <c r="D74" s="84" t="s">
        <v>66</v>
      </c>
      <c r="E74" s="24"/>
      <c r="F74" s="25">
        <v>2</v>
      </c>
      <c r="G74" s="110"/>
      <c r="H74" s="110"/>
      <c r="I74" s="110"/>
      <c r="J74" s="110"/>
    </row>
    <row r="75" spans="1:10" ht="21.2" customHeight="1">
      <c r="A75" s="107"/>
      <c r="B75" s="108"/>
      <c r="C75" s="53"/>
      <c r="D75" s="84" t="s">
        <v>37</v>
      </c>
      <c r="E75" s="24"/>
      <c r="F75" s="25">
        <v>1</v>
      </c>
      <c r="G75" s="110"/>
      <c r="H75" s="110"/>
      <c r="I75" s="110"/>
      <c r="J75" s="110"/>
    </row>
    <row r="76" spans="1:10" ht="21.2" customHeight="1">
      <c r="A76" s="107"/>
      <c r="B76" s="108"/>
      <c r="C76" s="54"/>
      <c r="D76" s="86" t="s">
        <v>38</v>
      </c>
      <c r="E76" s="26"/>
      <c r="F76" s="27">
        <v>0</v>
      </c>
      <c r="G76" s="110"/>
      <c r="H76" s="110"/>
      <c r="I76" s="110"/>
      <c r="J76" s="110"/>
    </row>
    <row r="77" spans="1:10" ht="12.75">
      <c r="A77" s="2"/>
      <c r="B77" s="2"/>
      <c r="C77" s="55"/>
      <c r="D77" s="87"/>
      <c r="E77" s="2"/>
      <c r="F77" s="8"/>
      <c r="G77" s="79"/>
      <c r="H77" s="80"/>
      <c r="I77" s="80"/>
      <c r="J77" s="80"/>
    </row>
    <row r="78" spans="1:10" ht="18" customHeight="1">
      <c r="A78" s="107" t="s">
        <v>62</v>
      </c>
      <c r="B78" s="108"/>
      <c r="C78" s="49"/>
      <c r="D78" s="85" t="s">
        <v>35</v>
      </c>
      <c r="E78" s="16"/>
      <c r="F78" s="17">
        <v>5</v>
      </c>
      <c r="G78" s="109"/>
      <c r="H78" s="110"/>
      <c r="I78" s="110"/>
      <c r="J78" s="110"/>
    </row>
    <row r="79" spans="1:10" ht="18" customHeight="1">
      <c r="A79" s="107"/>
      <c r="B79" s="108"/>
      <c r="C79" s="50"/>
      <c r="D79" s="84" t="s">
        <v>36</v>
      </c>
      <c r="E79" s="18"/>
      <c r="F79" s="19">
        <v>4</v>
      </c>
      <c r="G79" s="109"/>
      <c r="H79" s="110"/>
      <c r="I79" s="110"/>
      <c r="J79" s="110"/>
    </row>
    <row r="80" spans="1:10" ht="18" customHeight="1">
      <c r="A80" s="107"/>
      <c r="B80" s="108"/>
      <c r="C80" s="50"/>
      <c r="D80" s="84" t="s">
        <v>65</v>
      </c>
      <c r="E80" s="18"/>
      <c r="F80" s="19">
        <v>3</v>
      </c>
      <c r="G80" s="109"/>
      <c r="H80" s="110"/>
      <c r="I80" s="110"/>
      <c r="J80" s="110"/>
    </row>
    <row r="81" spans="1:10" ht="18" customHeight="1">
      <c r="A81" s="107"/>
      <c r="B81" s="108"/>
      <c r="C81" s="50"/>
      <c r="D81" s="84" t="s">
        <v>66</v>
      </c>
      <c r="E81" s="18"/>
      <c r="F81" s="19">
        <v>2</v>
      </c>
      <c r="G81" s="109"/>
      <c r="H81" s="110"/>
      <c r="I81" s="110"/>
      <c r="J81" s="110"/>
    </row>
    <row r="82" spans="1:10" ht="18" customHeight="1">
      <c r="A82" s="107"/>
      <c r="B82" s="108"/>
      <c r="C82" s="50"/>
      <c r="D82" s="84" t="s">
        <v>37</v>
      </c>
      <c r="E82" s="18"/>
      <c r="F82" s="19">
        <v>1</v>
      </c>
      <c r="G82" s="109"/>
      <c r="H82" s="110"/>
      <c r="I82" s="110"/>
      <c r="J82" s="110"/>
    </row>
    <row r="83" spans="1:10" ht="18" customHeight="1">
      <c r="A83" s="107"/>
      <c r="B83" s="108"/>
      <c r="C83" s="51"/>
      <c r="D83" s="86" t="s">
        <v>38</v>
      </c>
      <c r="E83" s="20"/>
      <c r="F83" s="21">
        <v>0</v>
      </c>
      <c r="G83" s="109"/>
      <c r="H83" s="110"/>
      <c r="I83" s="110"/>
      <c r="J83" s="110"/>
    </row>
    <row r="84" spans="1:10">
      <c r="A84" s="3"/>
      <c r="B84" s="3"/>
      <c r="C84" s="59"/>
      <c r="D84" s="88"/>
      <c r="G84" s="80"/>
      <c r="H84" s="80"/>
      <c r="I84" s="80"/>
      <c r="J84" s="80"/>
    </row>
    <row r="85" spans="1:10" ht="18" customHeight="1">
      <c r="A85" s="107" t="s">
        <v>57</v>
      </c>
      <c r="B85" s="108"/>
      <c r="C85" s="49"/>
      <c r="D85" s="85" t="s">
        <v>35</v>
      </c>
      <c r="E85" s="16"/>
      <c r="F85" s="17">
        <v>5</v>
      </c>
      <c r="G85" s="109"/>
      <c r="H85" s="110"/>
      <c r="I85" s="110"/>
      <c r="J85" s="110"/>
    </row>
    <row r="86" spans="1:10" ht="18" customHeight="1">
      <c r="A86" s="107"/>
      <c r="B86" s="108"/>
      <c r="C86" s="50"/>
      <c r="D86" s="84" t="s">
        <v>36</v>
      </c>
      <c r="E86" s="18"/>
      <c r="F86" s="19">
        <v>4</v>
      </c>
      <c r="G86" s="109"/>
      <c r="H86" s="110"/>
      <c r="I86" s="110"/>
      <c r="J86" s="110"/>
    </row>
    <row r="87" spans="1:10" ht="18" customHeight="1">
      <c r="A87" s="107"/>
      <c r="B87" s="108"/>
      <c r="C87" s="50"/>
      <c r="D87" s="84" t="s">
        <v>65</v>
      </c>
      <c r="E87" s="18"/>
      <c r="F87" s="19">
        <v>3</v>
      </c>
      <c r="G87" s="109"/>
      <c r="H87" s="110"/>
      <c r="I87" s="110"/>
      <c r="J87" s="110"/>
    </row>
    <row r="88" spans="1:10" ht="18" customHeight="1">
      <c r="A88" s="107"/>
      <c r="B88" s="108"/>
      <c r="C88" s="50"/>
      <c r="D88" s="84" t="s">
        <v>66</v>
      </c>
      <c r="E88" s="18"/>
      <c r="F88" s="19">
        <v>2</v>
      </c>
      <c r="G88" s="109"/>
      <c r="H88" s="110"/>
      <c r="I88" s="110"/>
      <c r="J88" s="110"/>
    </row>
    <row r="89" spans="1:10" ht="18" customHeight="1">
      <c r="A89" s="107"/>
      <c r="B89" s="108"/>
      <c r="C89" s="50"/>
      <c r="D89" s="84" t="s">
        <v>37</v>
      </c>
      <c r="E89" s="18"/>
      <c r="F89" s="19">
        <v>1</v>
      </c>
      <c r="G89" s="109"/>
      <c r="H89" s="110"/>
      <c r="I89" s="110"/>
      <c r="J89" s="110"/>
    </row>
    <row r="90" spans="1:10" ht="18" customHeight="1">
      <c r="A90" s="107"/>
      <c r="B90" s="108"/>
      <c r="C90" s="51"/>
      <c r="D90" s="86" t="s">
        <v>38</v>
      </c>
      <c r="E90" s="20"/>
      <c r="F90" s="21">
        <v>0</v>
      </c>
      <c r="G90" s="109"/>
      <c r="H90" s="110"/>
      <c r="I90" s="110"/>
      <c r="J90" s="110"/>
    </row>
    <row r="91" spans="1:10">
      <c r="A91" s="3"/>
      <c r="B91" s="3"/>
      <c r="C91" s="59"/>
      <c r="D91" s="88"/>
      <c r="G91" s="80"/>
      <c r="H91" s="80"/>
      <c r="I91" s="80"/>
      <c r="J91" s="80"/>
    </row>
    <row r="92" spans="1:10" ht="18" customHeight="1">
      <c r="A92" s="107" t="s">
        <v>58</v>
      </c>
      <c r="B92" s="108"/>
      <c r="C92" s="49"/>
      <c r="D92" s="85" t="s">
        <v>35</v>
      </c>
      <c r="E92" s="16"/>
      <c r="F92" s="17">
        <v>5</v>
      </c>
      <c r="G92" s="109"/>
      <c r="H92" s="110"/>
      <c r="I92" s="110"/>
      <c r="J92" s="110"/>
    </row>
    <row r="93" spans="1:10" ht="18" customHeight="1">
      <c r="A93" s="107"/>
      <c r="B93" s="108"/>
      <c r="C93" s="50"/>
      <c r="D93" s="84" t="s">
        <v>36</v>
      </c>
      <c r="E93" s="18"/>
      <c r="F93" s="19">
        <v>4</v>
      </c>
      <c r="G93" s="109"/>
      <c r="H93" s="110"/>
      <c r="I93" s="110"/>
      <c r="J93" s="110"/>
    </row>
    <row r="94" spans="1:10" ht="18" customHeight="1">
      <c r="A94" s="107"/>
      <c r="B94" s="108"/>
      <c r="C94" s="50"/>
      <c r="D94" s="84" t="s">
        <v>65</v>
      </c>
      <c r="E94" s="18"/>
      <c r="F94" s="19">
        <v>3</v>
      </c>
      <c r="G94" s="109"/>
      <c r="H94" s="110"/>
      <c r="I94" s="110"/>
      <c r="J94" s="110"/>
    </row>
    <row r="95" spans="1:10" ht="18" customHeight="1">
      <c r="A95" s="107"/>
      <c r="B95" s="108"/>
      <c r="C95" s="50"/>
      <c r="D95" s="84" t="s">
        <v>66</v>
      </c>
      <c r="E95" s="18"/>
      <c r="F95" s="19">
        <v>2</v>
      </c>
      <c r="G95" s="109"/>
      <c r="H95" s="110"/>
      <c r="I95" s="110"/>
      <c r="J95" s="110"/>
    </row>
    <row r="96" spans="1:10" ht="18" customHeight="1">
      <c r="A96" s="107"/>
      <c r="B96" s="108"/>
      <c r="C96" s="50"/>
      <c r="D96" s="84" t="s">
        <v>37</v>
      </c>
      <c r="E96" s="18"/>
      <c r="F96" s="19">
        <v>1</v>
      </c>
      <c r="G96" s="109"/>
      <c r="H96" s="110"/>
      <c r="I96" s="110"/>
      <c r="J96" s="110"/>
    </row>
    <row r="97" spans="1:11" ht="18" customHeight="1">
      <c r="A97" s="107"/>
      <c r="B97" s="108"/>
      <c r="C97" s="51"/>
      <c r="D97" s="86" t="s">
        <v>38</v>
      </c>
      <c r="E97" s="20"/>
      <c r="F97" s="21">
        <v>0</v>
      </c>
      <c r="G97" s="109"/>
      <c r="H97" s="110"/>
      <c r="I97" s="110"/>
      <c r="J97" s="110"/>
    </row>
    <row r="98" spans="1:11">
      <c r="A98" s="3"/>
      <c r="B98" s="3"/>
      <c r="C98" s="59"/>
      <c r="D98" s="88"/>
      <c r="G98" s="80"/>
      <c r="H98" s="80"/>
      <c r="I98" s="80"/>
      <c r="J98" s="80"/>
    </row>
    <row r="99" spans="1:11" ht="18" customHeight="1">
      <c r="A99" s="107" t="s">
        <v>39</v>
      </c>
      <c r="B99" s="108"/>
      <c r="C99" s="49"/>
      <c r="D99" s="85" t="s">
        <v>35</v>
      </c>
      <c r="E99" s="16"/>
      <c r="F99" s="17">
        <v>5</v>
      </c>
      <c r="G99" s="120"/>
      <c r="H99" s="110"/>
      <c r="I99" s="110"/>
      <c r="J99" s="110"/>
    </row>
    <row r="100" spans="1:11" ht="18" customHeight="1">
      <c r="A100" s="107"/>
      <c r="B100" s="108"/>
      <c r="C100" s="50"/>
      <c r="D100" s="84" t="s">
        <v>36</v>
      </c>
      <c r="E100" s="18"/>
      <c r="F100" s="19">
        <v>4</v>
      </c>
      <c r="G100" s="120"/>
      <c r="H100" s="110"/>
      <c r="I100" s="110"/>
      <c r="J100" s="110"/>
    </row>
    <row r="101" spans="1:11" ht="18" customHeight="1">
      <c r="A101" s="107"/>
      <c r="B101" s="108"/>
      <c r="C101" s="50"/>
      <c r="D101" s="84" t="s">
        <v>65</v>
      </c>
      <c r="E101" s="18"/>
      <c r="F101" s="19">
        <v>3</v>
      </c>
      <c r="G101" s="120"/>
      <c r="H101" s="110"/>
      <c r="I101" s="110"/>
      <c r="J101" s="110"/>
    </row>
    <row r="102" spans="1:11" ht="18" customHeight="1">
      <c r="A102" s="107"/>
      <c r="B102" s="108"/>
      <c r="C102" s="50"/>
      <c r="D102" s="84" t="s">
        <v>66</v>
      </c>
      <c r="E102" s="18"/>
      <c r="F102" s="19">
        <v>2</v>
      </c>
      <c r="G102" s="120"/>
      <c r="H102" s="110"/>
      <c r="I102" s="110"/>
      <c r="J102" s="110"/>
    </row>
    <row r="103" spans="1:11" ht="18" customHeight="1">
      <c r="A103" s="107"/>
      <c r="B103" s="108"/>
      <c r="C103" s="50"/>
      <c r="D103" s="84" t="s">
        <v>37</v>
      </c>
      <c r="E103" s="18"/>
      <c r="F103" s="19">
        <v>1</v>
      </c>
      <c r="G103" s="120"/>
      <c r="H103" s="110"/>
      <c r="I103" s="110"/>
      <c r="J103" s="110"/>
    </row>
    <row r="104" spans="1:11" ht="18" customHeight="1">
      <c r="A104" s="107"/>
      <c r="B104" s="108"/>
      <c r="C104" s="51"/>
      <c r="D104" s="86" t="s">
        <v>38</v>
      </c>
      <c r="E104" s="20"/>
      <c r="F104" s="21">
        <v>0</v>
      </c>
      <c r="G104" s="120"/>
      <c r="H104" s="110"/>
      <c r="I104" s="110"/>
      <c r="J104" s="110"/>
    </row>
    <row r="105" spans="1:11" ht="20.100000000000001" customHeight="1">
      <c r="A105" s="41" t="s">
        <v>40</v>
      </c>
      <c r="B105" s="34"/>
      <c r="C105" s="60"/>
      <c r="D105" s="34"/>
      <c r="E105" s="34"/>
      <c r="F105" s="42"/>
      <c r="G105" s="82"/>
      <c r="H105" s="82"/>
      <c r="I105" s="82"/>
      <c r="J105" s="82"/>
      <c r="K105" s="34"/>
    </row>
    <row r="106" spans="1:11" ht="19.899999999999999" customHeight="1">
      <c r="A106" s="121" t="s">
        <v>16</v>
      </c>
      <c r="B106" s="122"/>
      <c r="C106" s="61"/>
      <c r="D106" s="43"/>
      <c r="E106" s="44"/>
      <c r="F106" s="45" t="s">
        <v>18</v>
      </c>
      <c r="G106" s="117" t="s">
        <v>19</v>
      </c>
      <c r="H106" s="118"/>
      <c r="I106" s="118"/>
      <c r="J106" s="119"/>
      <c r="K106" s="34"/>
    </row>
    <row r="107" spans="1:11" s="34" customFormat="1" ht="15" customHeight="1">
      <c r="A107" s="107" t="s">
        <v>59</v>
      </c>
      <c r="B107" s="108"/>
      <c r="C107" s="52"/>
      <c r="D107" s="85" t="s">
        <v>35</v>
      </c>
      <c r="E107" s="22"/>
      <c r="F107" s="23">
        <v>5</v>
      </c>
      <c r="G107" s="109"/>
      <c r="H107" s="110"/>
      <c r="I107" s="110"/>
      <c r="J107" s="110"/>
      <c r="K107"/>
    </row>
    <row r="108" spans="1:11" s="34" customFormat="1" ht="15" customHeight="1">
      <c r="A108" s="107"/>
      <c r="B108" s="108"/>
      <c r="C108" s="53"/>
      <c r="D108" s="84" t="s">
        <v>36</v>
      </c>
      <c r="E108" s="24"/>
      <c r="F108" s="25">
        <v>4</v>
      </c>
      <c r="G108" s="110"/>
      <c r="H108" s="110"/>
      <c r="I108" s="110"/>
      <c r="J108" s="110"/>
      <c r="K108"/>
    </row>
    <row r="109" spans="1:11" ht="15" customHeight="1">
      <c r="A109" s="107"/>
      <c r="B109" s="108"/>
      <c r="C109" s="53"/>
      <c r="D109" s="84" t="s">
        <v>65</v>
      </c>
      <c r="E109" s="24"/>
      <c r="F109" s="25">
        <v>3</v>
      </c>
      <c r="G109" s="110"/>
      <c r="H109" s="110"/>
      <c r="I109" s="110"/>
      <c r="J109" s="110"/>
    </row>
    <row r="110" spans="1:11" ht="15" customHeight="1">
      <c r="A110" s="107"/>
      <c r="B110" s="108"/>
      <c r="C110" s="53"/>
      <c r="D110" s="84" t="s">
        <v>66</v>
      </c>
      <c r="E110" s="24"/>
      <c r="F110" s="25">
        <v>2</v>
      </c>
      <c r="G110" s="110"/>
      <c r="H110" s="110"/>
      <c r="I110" s="110"/>
      <c r="J110" s="110"/>
    </row>
    <row r="111" spans="1:11" ht="15" customHeight="1">
      <c r="A111" s="107"/>
      <c r="B111" s="108"/>
      <c r="C111" s="53"/>
      <c r="D111" s="84" t="s">
        <v>37</v>
      </c>
      <c r="E111" s="24"/>
      <c r="F111" s="25">
        <v>1</v>
      </c>
      <c r="G111" s="110"/>
      <c r="H111" s="110"/>
      <c r="I111" s="110"/>
      <c r="J111" s="110"/>
    </row>
    <row r="112" spans="1:11" ht="15" customHeight="1">
      <c r="A112" s="107"/>
      <c r="B112" s="108"/>
      <c r="C112" s="54"/>
      <c r="D112" s="86" t="s">
        <v>38</v>
      </c>
      <c r="E112" s="26"/>
      <c r="F112" s="27">
        <v>0</v>
      </c>
      <c r="G112" s="110"/>
      <c r="H112" s="110"/>
      <c r="I112" s="110"/>
      <c r="J112" s="110"/>
    </row>
    <row r="113" spans="1:10" ht="15" customHeight="1">
      <c r="A113" s="2"/>
      <c r="B113" s="2"/>
      <c r="C113" s="55"/>
      <c r="D113" s="87"/>
      <c r="E113" s="2"/>
      <c r="F113" s="8"/>
      <c r="G113" s="79"/>
      <c r="H113" s="79"/>
      <c r="I113" s="80"/>
      <c r="J113" s="80"/>
    </row>
    <row r="114" spans="1:10" ht="15" customHeight="1">
      <c r="A114" s="107" t="s">
        <v>60</v>
      </c>
      <c r="B114" s="108"/>
      <c r="C114" s="49"/>
      <c r="D114" s="85" t="s">
        <v>35</v>
      </c>
      <c r="E114" s="16"/>
      <c r="F114" s="17">
        <v>5</v>
      </c>
      <c r="G114" s="109"/>
      <c r="H114" s="110"/>
      <c r="I114" s="110"/>
      <c r="J114" s="110"/>
    </row>
    <row r="115" spans="1:10" ht="15" customHeight="1">
      <c r="A115" s="107"/>
      <c r="B115" s="108"/>
      <c r="C115" s="50"/>
      <c r="D115" s="84" t="s">
        <v>36</v>
      </c>
      <c r="E115" s="18"/>
      <c r="F115" s="19">
        <v>4</v>
      </c>
      <c r="G115" s="109"/>
      <c r="H115" s="110"/>
      <c r="I115" s="110"/>
      <c r="J115" s="110"/>
    </row>
    <row r="116" spans="1:10" ht="15" customHeight="1">
      <c r="A116" s="107"/>
      <c r="B116" s="108"/>
      <c r="C116" s="50"/>
      <c r="D116" s="84" t="s">
        <v>65</v>
      </c>
      <c r="E116" s="18"/>
      <c r="F116" s="19">
        <v>3</v>
      </c>
      <c r="G116" s="109"/>
      <c r="H116" s="110"/>
      <c r="I116" s="110"/>
      <c r="J116" s="110"/>
    </row>
    <row r="117" spans="1:10" ht="15" customHeight="1">
      <c r="A117" s="107"/>
      <c r="B117" s="108"/>
      <c r="C117" s="50"/>
      <c r="D117" s="84" t="s">
        <v>66</v>
      </c>
      <c r="E117" s="18"/>
      <c r="F117" s="19">
        <v>2</v>
      </c>
      <c r="G117" s="109"/>
      <c r="H117" s="110"/>
      <c r="I117" s="110"/>
      <c r="J117" s="110"/>
    </row>
    <row r="118" spans="1:10" ht="15" customHeight="1">
      <c r="A118" s="107"/>
      <c r="B118" s="108"/>
      <c r="C118" s="50"/>
      <c r="D118" s="84" t="s">
        <v>37</v>
      </c>
      <c r="E118" s="18"/>
      <c r="F118" s="19">
        <v>1</v>
      </c>
      <c r="G118" s="109"/>
      <c r="H118" s="110"/>
      <c r="I118" s="110"/>
      <c r="J118" s="110"/>
    </row>
    <row r="119" spans="1:10" ht="15" customHeight="1">
      <c r="A119" s="107"/>
      <c r="B119" s="108"/>
      <c r="C119" s="51"/>
      <c r="D119" s="86" t="s">
        <v>38</v>
      </c>
      <c r="E119" s="20"/>
      <c r="F119" s="21">
        <v>0</v>
      </c>
      <c r="G119" s="109"/>
      <c r="H119" s="110"/>
      <c r="I119" s="110"/>
      <c r="J119" s="110"/>
    </row>
    <row r="120" spans="1:10" ht="15" customHeight="1">
      <c r="A120" s="3"/>
      <c r="B120" s="3"/>
      <c r="C120" s="59"/>
      <c r="D120" s="88"/>
      <c r="G120" s="80"/>
      <c r="H120" s="80"/>
      <c r="I120" s="80"/>
      <c r="J120" s="80"/>
    </row>
    <row r="121" spans="1:10" ht="15" customHeight="1">
      <c r="A121" s="107" t="s">
        <v>61</v>
      </c>
      <c r="B121" s="108"/>
      <c r="C121" s="49"/>
      <c r="D121" s="85" t="s">
        <v>35</v>
      </c>
      <c r="E121" s="16"/>
      <c r="F121" s="17">
        <v>5</v>
      </c>
      <c r="G121" s="109"/>
      <c r="H121" s="110"/>
      <c r="I121" s="110"/>
      <c r="J121" s="110"/>
    </row>
    <row r="122" spans="1:10" ht="15" customHeight="1">
      <c r="A122" s="107"/>
      <c r="B122" s="108"/>
      <c r="C122" s="50"/>
      <c r="D122" s="84" t="s">
        <v>36</v>
      </c>
      <c r="E122" s="18"/>
      <c r="F122" s="19">
        <v>4</v>
      </c>
      <c r="G122" s="109"/>
      <c r="H122" s="110"/>
      <c r="I122" s="110"/>
      <c r="J122" s="110"/>
    </row>
    <row r="123" spans="1:10" ht="15" customHeight="1">
      <c r="A123" s="107"/>
      <c r="B123" s="108"/>
      <c r="C123" s="50"/>
      <c r="D123" s="84" t="s">
        <v>65</v>
      </c>
      <c r="E123" s="18"/>
      <c r="F123" s="19">
        <v>3</v>
      </c>
      <c r="G123" s="109"/>
      <c r="H123" s="110"/>
      <c r="I123" s="110"/>
      <c r="J123" s="110"/>
    </row>
    <row r="124" spans="1:10" ht="15" customHeight="1">
      <c r="A124" s="107"/>
      <c r="B124" s="108"/>
      <c r="C124" s="50"/>
      <c r="D124" s="84" t="s">
        <v>66</v>
      </c>
      <c r="E124" s="18"/>
      <c r="F124" s="19">
        <v>2</v>
      </c>
      <c r="G124" s="109"/>
      <c r="H124" s="110"/>
      <c r="I124" s="110"/>
      <c r="J124" s="110"/>
    </row>
    <row r="125" spans="1:10" ht="15" customHeight="1">
      <c r="A125" s="107"/>
      <c r="B125" s="108"/>
      <c r="C125" s="50"/>
      <c r="D125" s="84" t="s">
        <v>37</v>
      </c>
      <c r="E125" s="18"/>
      <c r="F125" s="19">
        <v>1</v>
      </c>
      <c r="G125" s="109"/>
      <c r="H125" s="110"/>
      <c r="I125" s="110"/>
      <c r="J125" s="110"/>
    </row>
    <row r="126" spans="1:10" ht="15" customHeight="1">
      <c r="A126" s="107"/>
      <c r="B126" s="108"/>
      <c r="C126" s="77"/>
      <c r="D126" s="86" t="s">
        <v>38</v>
      </c>
      <c r="E126" s="20"/>
      <c r="F126" s="21">
        <v>0</v>
      </c>
      <c r="G126" s="109"/>
      <c r="H126" s="110"/>
      <c r="I126" s="110"/>
      <c r="J126" s="110"/>
    </row>
    <row r="127" spans="1:10" ht="15" customHeight="1">
      <c r="A127" s="3"/>
    </row>
    <row r="128" spans="1:10" ht="15" customHeight="1">
      <c r="A128" s="4"/>
    </row>
    <row r="129" spans="1:1" ht="14.25">
      <c r="A129" s="5" t="s">
        <v>41</v>
      </c>
    </row>
    <row r="130" spans="1:1" ht="12.75">
      <c r="A130" s="6"/>
    </row>
    <row r="131" spans="1:1" ht="15.75">
      <c r="A131" s="4"/>
    </row>
  </sheetData>
  <sheetProtection selectLockedCells="1"/>
  <mergeCells count="58">
    <mergeCell ref="D5:G5"/>
    <mergeCell ref="D6:G6"/>
    <mergeCell ref="A5:C5"/>
    <mergeCell ref="A6:C6"/>
    <mergeCell ref="D3:G3"/>
    <mergeCell ref="D4:G4"/>
    <mergeCell ref="A3:C3"/>
    <mergeCell ref="A4:C4"/>
    <mergeCell ref="H12:I12"/>
    <mergeCell ref="D7:G11"/>
    <mergeCell ref="I26:J26"/>
    <mergeCell ref="A16:C16"/>
    <mergeCell ref="F16:G16"/>
    <mergeCell ref="A18:J18"/>
    <mergeCell ref="A19:C24"/>
    <mergeCell ref="A13:C13"/>
    <mergeCell ref="F13:G13"/>
    <mergeCell ref="F14:G14"/>
    <mergeCell ref="A14:C14"/>
    <mergeCell ref="A7:C11"/>
    <mergeCell ref="A12:C12"/>
    <mergeCell ref="E12:G12"/>
    <mergeCell ref="A33:B33"/>
    <mergeCell ref="A15:C15"/>
    <mergeCell ref="F15:G15"/>
    <mergeCell ref="B28:C28"/>
    <mergeCell ref="G28:H28"/>
    <mergeCell ref="G33:J33"/>
    <mergeCell ref="A121:B126"/>
    <mergeCell ref="A70:B70"/>
    <mergeCell ref="A71:B76"/>
    <mergeCell ref="A78:B83"/>
    <mergeCell ref="A85:B90"/>
    <mergeCell ref="A92:B97"/>
    <mergeCell ref="A99:B104"/>
    <mergeCell ref="A107:B112"/>
    <mergeCell ref="A114:B119"/>
    <mergeCell ref="A106:B106"/>
    <mergeCell ref="G121:J126"/>
    <mergeCell ref="G70:J70"/>
    <mergeCell ref="G71:J76"/>
    <mergeCell ref="G78:J83"/>
    <mergeCell ref="G85:J90"/>
    <mergeCell ref="G92:J97"/>
    <mergeCell ref="G99:J104"/>
    <mergeCell ref="G106:J106"/>
    <mergeCell ref="G107:J112"/>
    <mergeCell ref="G114:J119"/>
    <mergeCell ref="G34:J39"/>
    <mergeCell ref="A41:B46"/>
    <mergeCell ref="G41:J46"/>
    <mergeCell ref="A62:B67"/>
    <mergeCell ref="G48:J53"/>
    <mergeCell ref="G55:J60"/>
    <mergeCell ref="G62:J67"/>
    <mergeCell ref="A48:B53"/>
    <mergeCell ref="A55:B60"/>
    <mergeCell ref="A34:B39"/>
  </mergeCells>
  <phoneticPr fontId="0" type="noConversion"/>
  <pageMargins left="0.78740157480314965" right="0.78740157480314965" top="0.98425196850393704" bottom="0.70866141732283472" header="0.51181102362204722" footer="0.51181102362204722"/>
  <pageSetup paperSize="9" orientation="landscape" r:id="rId1"/>
  <headerFooter alignWithMargins="0">
    <oddHeader xml:space="preserve">&amp;R&amp;"Arial,Fett"&amp;10Master of Advanced Studies / MAS&amp;"Arial,Standard"
&amp;8
</oddHeader>
    <oddFooter>&amp;LInstitut für Kommunikation und Führung IKF Luzern&amp;R&amp;P von &amp;N</oddFooter>
  </headerFooter>
  <rowBreaks count="4" manualBreakCount="4">
    <brk id="31" max="16383" man="1"/>
    <brk id="54" max="16383" man="1"/>
    <brk id="77" max="16383" man="1"/>
    <brk id="104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7E8591ABD580448414EA367F3B8FCB" ma:contentTypeVersion="15" ma:contentTypeDescription="Ein neues Dokument erstellen." ma:contentTypeScope="" ma:versionID="985ce1350814213d5449d207a0dc9885">
  <xsd:schema xmlns:xsd="http://www.w3.org/2001/XMLSchema" xmlns:xs="http://www.w3.org/2001/XMLSchema" xmlns:p="http://schemas.microsoft.com/office/2006/metadata/properties" xmlns:ns2="33953c6b-d3c0-4a48-b8fc-bf92f12d301c" xmlns:ns3="696ec33a-f528-4651-836a-d99c88da4ea9" targetNamespace="http://schemas.microsoft.com/office/2006/metadata/properties" ma:root="true" ma:fieldsID="26ef06a89a42086182066288bfa5e7aa" ns2:_="" ns3:_="">
    <xsd:import namespace="33953c6b-d3c0-4a48-b8fc-bf92f12d301c"/>
    <xsd:import namespace="696ec33a-f528-4651-836a-d99c88da4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53c6b-d3c0-4a48-b8fc-bf92f12d30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3887534e-eb3b-40c4-86e9-4bdcc51054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ec33a-f528-4651-836a-d99c88da4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d71ec53-a9b7-4f9e-a617-fa9e044dc34b}" ma:internalName="TaxCatchAll" ma:showField="CatchAllData" ma:web="696ec33a-f528-4651-836a-d99c88da4e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953c6b-d3c0-4a48-b8fc-bf92f12d301c">
      <Terms xmlns="http://schemas.microsoft.com/office/infopath/2007/PartnerControls"/>
    </lcf76f155ced4ddcb4097134ff3c332f>
    <TaxCatchAll xmlns="696ec33a-f528-4651-836a-d99c88da4ea9" xsi:nil="true"/>
  </documentManagement>
</p:properties>
</file>

<file path=customXml/itemProps1.xml><?xml version="1.0" encoding="utf-8"?>
<ds:datastoreItem xmlns:ds="http://schemas.openxmlformats.org/officeDocument/2006/customXml" ds:itemID="{E37395F4-D2DB-4E2D-933C-45F30E1E1D37}"/>
</file>

<file path=customXml/itemProps2.xml><?xml version="1.0" encoding="utf-8"?>
<ds:datastoreItem xmlns:ds="http://schemas.openxmlformats.org/officeDocument/2006/customXml" ds:itemID="{98A3521C-C448-424C-B151-B48E246473DC}"/>
</file>

<file path=customXml/itemProps3.xml><?xml version="1.0" encoding="utf-8"?>
<ds:datastoreItem xmlns:ds="http://schemas.openxmlformats.org/officeDocument/2006/customXml" ds:itemID="{CEF0FEF9-D95C-4AD0-807C-D998E1C2F0F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</dc:creator>
  <cp:lastModifiedBy>Joelle Lambare</cp:lastModifiedBy>
  <cp:lastPrinted>2019-01-18T10:36:34Z</cp:lastPrinted>
  <dcterms:created xsi:type="dcterms:W3CDTF">2007-06-23T12:03:57Z</dcterms:created>
  <dcterms:modified xsi:type="dcterms:W3CDTF">2023-02-27T10:19:09Z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0x010100657E8591ABD580448414EA367F3B8FCB</vt:lpwstr>
  </property>
</Properties>
</file>